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Валерий\Desktop\"/>
    </mc:Choice>
  </mc:AlternateContent>
  <bookViews>
    <workbookView xWindow="0" yWindow="0" windowWidth="11490" windowHeight="4470" tabRatio="500"/>
  </bookViews>
  <sheets>
    <sheet name="Лист1" sheetId="1" r:id="rId1"/>
    <sheet name="Лист2" sheetId="2" r:id="rId2"/>
    <sheet name="Лист3" sheetId="3" r:id="rId3"/>
  </sheets>
  <definedNames>
    <definedName name="Print_Area_0" localSheetId="0">Лист1!$A$1:$K$53</definedName>
    <definedName name="Print_Area_0_0" localSheetId="0">Лист1!$A$1:$K$53</definedName>
    <definedName name="Print_Area_0_0_0" localSheetId="0">Лист1!$A$1:$K$53</definedName>
    <definedName name="Print_Area_0_0_0_0" localSheetId="0">Лист1!$A$1:$K$53</definedName>
    <definedName name="_xlnm.Print_Area" localSheetId="0">Лист1!$B$1:$L$50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50" i="1" l="1"/>
  <c r="E50" i="1"/>
  <c r="D50" i="1"/>
  <c r="E17" i="1" l="1"/>
  <c r="F17" i="1"/>
  <c r="F16" i="1" l="1"/>
  <c r="E16" i="1"/>
  <c r="D17" i="1"/>
  <c r="D16" i="1"/>
</calcChain>
</file>

<file path=xl/sharedStrings.xml><?xml version="1.0" encoding="utf-8"?>
<sst xmlns="http://schemas.openxmlformats.org/spreadsheetml/2006/main" count="101" uniqueCount="67">
  <si>
    <t>OILCHOICE.RU</t>
  </si>
  <si>
    <t>Автомобиль</t>
  </si>
  <si>
    <t>буквенное обозначение двигателя</t>
  </si>
  <si>
    <t>Параметры</t>
  </si>
  <si>
    <t>метод, нормативный документ</t>
  </si>
  <si>
    <t>пробег на масле, км</t>
  </si>
  <si>
    <t>базовое масло</t>
  </si>
  <si>
    <t>синт</t>
  </si>
  <si>
    <t>период эксплуатации</t>
  </si>
  <si>
    <t>лето</t>
  </si>
  <si>
    <t>зима</t>
  </si>
  <si>
    <t>Вязкость кинематическая при 40 °С, мм2/с</t>
  </si>
  <si>
    <t>ГОСТ 33-2000</t>
  </si>
  <si>
    <t>Вязкость кинематическая при 100°С, мм2/с</t>
  </si>
  <si>
    <t>Индекс вязкости</t>
  </si>
  <si>
    <t>ГОСТ 25371</t>
  </si>
  <si>
    <t>Щелочное число свежего, мгКОН/г</t>
  </si>
  <si>
    <t>ГОСТ 30050</t>
  </si>
  <si>
    <t>Щелочное число отработки, мгКОН/г</t>
  </si>
  <si>
    <t>ASTM D4739</t>
  </si>
  <si>
    <t>Кислотное число, мгКОН/г</t>
  </si>
  <si>
    <t>ГОСТ 11362</t>
  </si>
  <si>
    <t>Содержание сажи,  мг/кг</t>
  </si>
  <si>
    <t>ASTM D5185-09</t>
  </si>
  <si>
    <t>Содержание топлива, %</t>
  </si>
  <si>
    <t>Содержание воды, А/см</t>
  </si>
  <si>
    <t>ASTM E2412-04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</si>
  <si>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</si>
  <si>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</si>
  <si>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</si>
  <si>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Массовая доля элементов:</t>
  </si>
  <si>
    <t>присадки: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</si>
  <si>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</si>
  <si>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</si>
  <si>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</si>
  <si>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</si>
  <si>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</si>
  <si>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-</t>
  </si>
  <si>
    <t>магний (Mg), мг/кг</t>
  </si>
  <si>
    <t>кальций (Са), мг/кг</t>
  </si>
  <si>
    <t>продукты износа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</si>
  <si>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</si>
  <si>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</si>
  <si>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</si>
  <si>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</si>
  <si>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</si>
  <si>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медь (Сu), мг/кг</t>
  </si>
  <si>
    <t>никель (Ni) мг/кг</t>
  </si>
  <si>
    <t>серебро (Ag) мг/кг</t>
  </si>
  <si>
    <t>ванадий (V) мг/кг</t>
  </si>
  <si>
    <t>титан (Ti) мг/кг</t>
  </si>
  <si>
    <t>загрязнения:</t>
  </si>
  <si>
    <t>кремний (Si), мг/кг</t>
  </si>
  <si>
    <t>натрий (Na), мг/кг</t>
  </si>
  <si>
    <t>калий (К), мг/кг</t>
  </si>
  <si>
    <t>Относительный износ</t>
  </si>
  <si>
    <t>Меньше-лучше</t>
  </si>
  <si>
    <t>Падение щелочного, ед</t>
  </si>
  <si>
    <t>Падение щелочного, %</t>
  </si>
  <si>
    <t>GM Dexos2 5W-30</t>
  </si>
  <si>
    <t>F16D4 116л.с.</t>
  </si>
  <si>
    <t>Лукойл Люкс Синтетическое 5W-40 + Тотек МК03</t>
  </si>
  <si>
    <t>пробег авто, км</t>
  </si>
  <si>
    <t>моточасы</t>
  </si>
  <si>
    <t>полумин</t>
  </si>
  <si>
    <t>Gazpromneft Super 5w-40</t>
  </si>
  <si>
    <t>Chevrolet Aveo, 1,6, 2012, АКПП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</si>
</sst>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20"/>
      <color rgb="FF0070C0"/>
      <name val="Aharoni"/>
      <charset val="177"/>
    </font>
  </fonts>
  <fills count="5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164" fontId="0" fillId="0" borderId="0" xfId="0" applyNumberFormat="1"/>
    <xf numFmtId="0" fontId="0" fillId="0" borderId="0" xfId="0" applyFont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right" vertical="top"/>
    </xf>
    <xf numFmtId="0" fontId="0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0" fillId="2" borderId="2" xfId="0" applyFont="1" applyFill="1" applyBorder="1" applyAlignment="1">
      <alignment horizontal="center" vertical="center" textRotation="90" wrapText="1"/>
    </xf>
    <xf numFmtId="164" fontId="0" fillId="2" borderId="2" xfId="0" applyNumberFormat="1" applyFont="1" applyFill="1" applyBorder="1" applyAlignment="1">
      <alignment horizontal="center" vertical="center" textRotation="90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top"/>
    </xf>
    <xf numFmtId="0" fontId="0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2" borderId="3" xfId="0" applyFont="1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>
      <alignment horizontal="center"/>
    </xf>
    <xf numFmtId="0" fontId="0" fillId="2" borderId="3" xfId="0" applyFont="1" applyFill="1" applyBorder="1" applyAlignment="1">
      <alignment vertical="top"/>
    </xf>
    <xf numFmtId="0" fontId="0" fillId="2" borderId="4" xfId="0" applyFill="1" applyBorder="1" applyAlignment="1">
      <alignment vertical="top"/>
    </xf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top"/>
    </xf>
    <xf numFmtId="0" fontId="0" fillId="0" borderId="6" xfId="0" applyFont="1" applyBorder="1" applyAlignment="1">
      <alignment horizontal="left" vertical="top"/>
    </xf>
    <xf numFmtId="2" fontId="0" fillId="0" borderId="7" xfId="0" applyNumberFormat="1" applyFont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right"/>
    </xf>
    <xf numFmtId="0" fontId="0" fillId="3" borderId="2" xfId="0" applyFill="1" applyBorder="1"/>
    <xf numFmtId="2" fontId="0" fillId="4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2" fontId="0" fillId="0" borderId="7" xfId="0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0"/>
  <sheetViews>
    <sheetView tabSelected="1" zoomScale="85" zoomScaleNormal="85" workbookViewId="0">
      <selection activeCell="B5" sqref="B5"/>
    </sheetView>
  </sheetViews>
  <sheetFormatPr defaultRowHeight="15"/>
  <cols>
    <col min="1" max="1" width="1.7109375"/>
    <col min="2" max="2" width="37.140625" style="1"/>
    <col min="3" max="3" width="14.42578125" style="2" customWidth="1"/>
    <col min="4" max="4" width="7.85546875" style="2"/>
    <col min="5" max="5" width="9" customWidth="1"/>
    <col min="6" max="6" width="8.85546875" style="3" customWidth="1"/>
    <col min="7" max="7" width="6.85546875" style="3"/>
    <col min="8" max="8" width="6.85546875" style="4"/>
    <col min="9" max="9" width="7" style="4"/>
    <col min="10" max="10" width="8" style="4"/>
  </cols>
  <sheetData>
    <row r="1" spans="2:12" ht="25.5">
      <c r="B1" s="31" t="s">
        <v>0</v>
      </c>
      <c r="C1" s="6"/>
      <c r="D1" s="7"/>
      <c r="E1" s="7"/>
    </row>
    <row r="2" spans="2:12">
      <c r="B2" s="5" t="s">
        <v>1</v>
      </c>
      <c r="C2" s="34" t="s">
        <v>66</v>
      </c>
      <c r="D2" s="34"/>
      <c r="E2" s="34"/>
      <c r="F2" s="34"/>
      <c r="G2" s="34"/>
    </row>
    <row r="3" spans="2:12">
      <c r="B3" s="5" t="s">
        <v>2</v>
      </c>
      <c r="C3" s="34" t="s">
        <v>60</v>
      </c>
      <c r="D3" s="34"/>
      <c r="E3" s="34"/>
    </row>
    <row r="4" spans="2:12">
      <c r="B4" s="8"/>
      <c r="C4" s="35"/>
      <c r="D4" s="35"/>
      <c r="E4" s="35"/>
    </row>
    <row r="5" spans="2:12" ht="127.15" customHeight="1">
      <c r="B5" s="9" t="s">
        <v>3</v>
      </c>
      <c r="C5" s="9" t="s">
        <v>4</v>
      </c>
      <c r="D5" s="10" t="s">
        <v>59</v>
      </c>
      <c r="E5" s="11" t="s">
        <v>61</v>
      </c>
      <c r="F5" s="11" t="s">
        <v>65</v>
      </c>
      <c r="G5" s="11"/>
      <c r="H5" s="12"/>
      <c r="I5" s="12"/>
      <c r="J5" s="12"/>
      <c r="K5" s="12"/>
      <c r="L5" s="12"/>
    </row>
    <row r="6" spans="2:12" ht="14.25" customHeight="1">
      <c r="B6" s="13" t="s">
        <v>5</v>
      </c>
      <c r="C6" s="13"/>
      <c r="D6" s="37">
        <v>5800</v>
      </c>
      <c r="E6" s="37">
        <v>6300</v>
      </c>
      <c r="F6" s="37">
        <v>6000</v>
      </c>
      <c r="G6" s="13"/>
      <c r="H6" s="13"/>
      <c r="I6" s="13"/>
      <c r="J6" s="13"/>
      <c r="K6" s="27"/>
      <c r="L6" s="27"/>
    </row>
    <row r="7" spans="2:12" ht="14.25" customHeight="1">
      <c r="B7" s="13" t="s">
        <v>62</v>
      </c>
      <c r="C7" s="13"/>
      <c r="D7" s="37">
        <v>14200</v>
      </c>
      <c r="E7" s="37">
        <v>31200</v>
      </c>
      <c r="F7" s="37">
        <v>69150</v>
      </c>
      <c r="G7" s="13"/>
      <c r="H7" s="13"/>
      <c r="I7" s="13"/>
      <c r="J7" s="13"/>
      <c r="K7" s="27"/>
      <c r="L7" s="27"/>
    </row>
    <row r="8" spans="2:12" ht="14.25" customHeight="1">
      <c r="B8" s="13" t="s">
        <v>63</v>
      </c>
      <c r="C8" s="13"/>
      <c r="D8" s="37">
        <v>330</v>
      </c>
      <c r="E8" s="37">
        <v>320</v>
      </c>
      <c r="F8" s="37">
        <v>300</v>
      </c>
      <c r="G8" s="13"/>
      <c r="H8" s="13"/>
      <c r="I8" s="13"/>
      <c r="J8" s="13"/>
      <c r="K8" s="27"/>
      <c r="L8" s="27"/>
    </row>
    <row r="9" spans="2:12" ht="14.25" customHeight="1">
      <c r="B9" s="13" t="s">
        <v>6</v>
      </c>
      <c r="C9" s="13"/>
      <c r="D9" s="37" t="s">
        <v>7</v>
      </c>
      <c r="E9" s="37" t="s">
        <v>7</v>
      </c>
      <c r="F9" s="37" t="s">
        <v>64</v>
      </c>
      <c r="G9" s="13"/>
      <c r="H9" s="13"/>
      <c r="I9" s="13"/>
      <c r="J9" s="13"/>
      <c r="K9" s="27"/>
      <c r="L9" s="27"/>
    </row>
    <row r="10" spans="2:12" ht="14.25" customHeight="1">
      <c r="B10" s="13" t="s">
        <v>8</v>
      </c>
      <c r="C10" s="13"/>
      <c r="D10" s="37" t="s">
        <v>9</v>
      </c>
      <c r="E10" s="37" t="s">
        <v>10</v>
      </c>
      <c r="F10" s="37" t="s">
        <v>10</v>
      </c>
      <c r="G10" s="13"/>
      <c r="H10" s="13"/>
      <c r="I10" s="13"/>
      <c r="J10" s="13"/>
      <c r="K10" s="27"/>
      <c r="L10" s="27"/>
    </row>
    <row r="11" spans="2:12">
      <c r="B11" s="14" t="s">
        <v>11</v>
      </c>
      <c r="C11" s="15" t="s">
        <v>12</v>
      </c>
      <c r="D11" s="15">
        <v>57.12</v>
      </c>
      <c r="E11" s="38">
        <v>63.84</v>
      </c>
      <c r="F11" s="38"/>
      <c r="G11" s="17"/>
      <c r="H11" s="17"/>
      <c r="I11" s="17"/>
      <c r="J11" s="17"/>
      <c r="K11" s="16"/>
      <c r="L11" s="16"/>
    </row>
    <row r="12" spans="2:12">
      <c r="B12" s="14" t="s">
        <v>13</v>
      </c>
      <c r="C12" s="15" t="s">
        <v>12</v>
      </c>
      <c r="D12" s="15">
        <v>10.16</v>
      </c>
      <c r="E12" s="38">
        <v>11.02</v>
      </c>
      <c r="F12" s="38">
        <v>10.5</v>
      </c>
      <c r="G12" s="17"/>
      <c r="H12" s="17"/>
      <c r="I12" s="17"/>
      <c r="J12" s="17"/>
      <c r="K12" s="28"/>
      <c r="L12" s="28"/>
    </row>
    <row r="13" spans="2:12">
      <c r="B13" s="14" t="s">
        <v>14</v>
      </c>
      <c r="C13" s="15" t="s">
        <v>15</v>
      </c>
      <c r="D13" s="15">
        <v>167</v>
      </c>
      <c r="E13" s="38">
        <v>166</v>
      </c>
      <c r="F13" s="38"/>
      <c r="G13" s="17"/>
      <c r="H13" s="17"/>
      <c r="I13" s="17"/>
      <c r="J13" s="17"/>
      <c r="K13" s="16"/>
      <c r="L13" s="16"/>
    </row>
    <row r="14" spans="2:12">
      <c r="B14" s="14" t="s">
        <v>16</v>
      </c>
      <c r="C14" s="15" t="s">
        <v>17</v>
      </c>
      <c r="D14" s="15">
        <v>7</v>
      </c>
      <c r="E14" s="38">
        <v>10</v>
      </c>
      <c r="F14" s="38">
        <v>7.4</v>
      </c>
      <c r="G14" s="17"/>
      <c r="H14" s="17"/>
      <c r="I14" s="17"/>
      <c r="J14" s="17"/>
      <c r="K14" s="28"/>
      <c r="L14" s="28"/>
    </row>
    <row r="15" spans="2:12">
      <c r="B15" s="14" t="s">
        <v>18</v>
      </c>
      <c r="C15" s="15" t="s">
        <v>19</v>
      </c>
      <c r="D15" s="15">
        <v>2.44</v>
      </c>
      <c r="E15" s="38">
        <v>2.42</v>
      </c>
      <c r="F15" s="38">
        <v>1.7</v>
      </c>
      <c r="G15" s="17"/>
      <c r="H15" s="17"/>
      <c r="I15" s="17"/>
      <c r="J15" s="17"/>
      <c r="K15" s="28"/>
      <c r="L15" s="28"/>
    </row>
    <row r="16" spans="2:12">
      <c r="B16" s="14" t="s">
        <v>57</v>
      </c>
      <c r="C16" s="15"/>
      <c r="D16" s="15">
        <f t="shared" ref="D16:L16" si="0">D14-D15</f>
        <v>4.5600000000000005</v>
      </c>
      <c r="E16" s="15">
        <f t="shared" si="0"/>
        <v>7.58</v>
      </c>
      <c r="F16" s="15">
        <f t="shared" si="0"/>
        <v>5.7</v>
      </c>
      <c r="G16" s="15"/>
      <c r="H16" s="15"/>
      <c r="I16" s="15"/>
      <c r="J16" s="15"/>
      <c r="K16" s="15"/>
      <c r="L16" s="15"/>
    </row>
    <row r="17" spans="2:12">
      <c r="B17" s="14" t="s">
        <v>58</v>
      </c>
      <c r="C17" s="15"/>
      <c r="D17" s="33">
        <f>(D14-D15)/D14*100</f>
        <v>65.142857142857153</v>
      </c>
      <c r="E17" s="33">
        <f t="shared" ref="E17:L17" si="1">(E14-E15)/E14*100</f>
        <v>75.8</v>
      </c>
      <c r="F17" s="33">
        <f t="shared" si="1"/>
        <v>77.027027027027032</v>
      </c>
      <c r="G17" s="33"/>
      <c r="H17" s="33"/>
      <c r="I17" s="33"/>
      <c r="J17" s="33"/>
      <c r="K17" s="33"/>
      <c r="L17" s="33"/>
    </row>
    <row r="18" spans="2:12">
      <c r="B18" s="14" t="s">
        <v>20</v>
      </c>
      <c r="C18" s="15" t="s">
        <v>21</v>
      </c>
      <c r="D18" s="15">
        <v>3.14</v>
      </c>
      <c r="E18" s="38">
        <v>3.67</v>
      </c>
      <c r="F18" s="17"/>
      <c r="G18" s="17"/>
      <c r="H18" s="17"/>
      <c r="I18" s="17"/>
      <c r="J18" s="17"/>
      <c r="K18" s="16"/>
      <c r="L18" s="16"/>
    </row>
    <row r="19" spans="2:12">
      <c r="B19" s="14" t="s">
        <v>22</v>
      </c>
      <c r="C19" s="15" t="s">
        <v>23</v>
      </c>
      <c r="D19" s="15"/>
      <c r="E19" s="38"/>
      <c r="F19" s="17"/>
      <c r="G19" s="17"/>
      <c r="H19" s="17"/>
      <c r="I19" s="17"/>
      <c r="J19" s="17"/>
      <c r="K19" s="16"/>
      <c r="L19" s="16"/>
    </row>
    <row r="20" spans="2:12">
      <c r="B20" s="14" t="s">
        <v>24</v>
      </c>
      <c r="C20" s="15"/>
      <c r="D20" s="15"/>
      <c r="E20" s="38"/>
      <c r="F20" s="38"/>
      <c r="G20" s="17"/>
      <c r="H20" s="17"/>
      <c r="I20" s="17"/>
      <c r="J20" s="17"/>
      <c r="K20" s="16"/>
      <c r="L20" s="17"/>
    </row>
    <row r="21" spans="2:12">
      <c r="B21" s="14" t="s">
        <v>25</v>
      </c>
      <c r="C21" s="15" t="s">
        <v>26</v>
      </c>
      <c r="D21" s="15">
        <v>26</v>
      </c>
      <c r="E21" s="38">
        <v>24</v>
      </c>
      <c r="F21" s="38"/>
      <c r="G21" s="17"/>
      <c r="H21" s="17"/>
      <c r="I21" s="17"/>
      <c r="J21" s="17"/>
      <c r="K21" s="16"/>
      <c r="L21" s="16"/>
    </row>
    <row r="22" spans="2:12">
      <c r="B22" s="14" t="s">
        <v>27</v>
      </c>
      <c r="C22" s="15" t="s">
        <v>26</v>
      </c>
      <c r="D22" s="15">
        <v>0</v>
      </c>
      <c r="E22" s="38">
        <v>0</v>
      </c>
      <c r="F22" s="38"/>
      <c r="G22" s="17"/>
      <c r="H22" s="17"/>
      <c r="I22" s="17"/>
      <c r="J22" s="17"/>
      <c r="K22" s="16"/>
      <c r="L22" s="16"/>
    </row>
    <row r="23" spans="2:12">
      <c r="B23" s="14" t="s">
        <v>28</v>
      </c>
      <c r="C23" s="15" t="s">
        <v>26</v>
      </c>
      <c r="D23" s="15">
        <v>23</v>
      </c>
      <c r="E23" s="38">
        <v>23</v>
      </c>
      <c r="F23" s="38">
        <v>14</v>
      </c>
      <c r="G23" s="17"/>
      <c r="H23" s="17"/>
      <c r="I23" s="17"/>
      <c r="J23" s="17"/>
      <c r="K23" s="16"/>
      <c r="L23" s="17"/>
    </row>
    <row r="24" spans="2:12">
      <c r="B24" s="14" t="s">
        <v>29</v>
      </c>
      <c r="C24" s="15" t="s">
        <v>26</v>
      </c>
      <c r="D24" s="15">
        <v>13</v>
      </c>
      <c r="E24" s="38">
        <v>10</v>
      </c>
      <c r="F24" s="38">
        <v>11</v>
      </c>
      <c r="G24" s="17"/>
      <c r="H24" s="17"/>
      <c r="I24" s="17"/>
      <c r="J24" s="17"/>
      <c r="K24" s="16"/>
      <c r="L24" s="17"/>
    </row>
    <row r="25" spans="2:12">
      <c r="B25" s="18" t="s">
        <v>30</v>
      </c>
      <c r="C25" s="19"/>
      <c r="D25" s="19"/>
      <c r="E25" s="19"/>
      <c r="F25" s="36"/>
      <c r="G25" s="36"/>
      <c r="H25" s="36"/>
      <c r="I25" s="20"/>
      <c r="J25" s="20"/>
      <c r="K25" s="29"/>
      <c r="L25" s="29"/>
    </row>
    <row r="26" spans="2:12">
      <c r="B26" s="21" t="s">
        <v>31</v>
      </c>
      <c r="C26" s="22"/>
      <c r="D26" s="22"/>
      <c r="E26" s="22"/>
      <c r="F26" s="22"/>
      <c r="G26" s="22"/>
      <c r="H26" s="23"/>
      <c r="I26" s="23"/>
      <c r="J26" s="23"/>
      <c r="K26" s="29"/>
      <c r="L26" s="29"/>
    </row>
    <row r="27" spans="2:12">
      <c r="B27" s="14" t="s">
        <v>32</v>
      </c>
      <c r="C27" s="15" t="s">
        <v>23</v>
      </c>
      <c r="D27" s="15">
        <v>1</v>
      </c>
      <c r="E27" s="16">
        <v>5</v>
      </c>
      <c r="F27" s="17">
        <v>38</v>
      </c>
      <c r="G27" s="17"/>
      <c r="H27" s="17"/>
      <c r="I27" s="17"/>
      <c r="J27" s="17"/>
      <c r="K27" s="28"/>
      <c r="L27" s="17"/>
    </row>
    <row r="28" spans="2:12">
      <c r="B28" s="14" t="s">
        <v>33</v>
      </c>
      <c r="C28" s="15" t="s">
        <v>23</v>
      </c>
      <c r="D28" s="15">
        <v>713</v>
      </c>
      <c r="E28" s="16">
        <v>842</v>
      </c>
      <c r="F28" s="17">
        <v>625</v>
      </c>
      <c r="G28" s="17"/>
      <c r="H28" s="17"/>
      <c r="I28" s="17"/>
      <c r="J28" s="17"/>
      <c r="K28" s="28"/>
      <c r="L28" s="17"/>
    </row>
    <row r="29" spans="2:12">
      <c r="B29" s="14" t="s">
        <v>34</v>
      </c>
      <c r="C29" s="15" t="s">
        <v>23</v>
      </c>
      <c r="D29" s="15">
        <v>808</v>
      </c>
      <c r="E29" s="16">
        <v>1024</v>
      </c>
      <c r="F29" s="17">
        <v>651</v>
      </c>
      <c r="G29" s="17"/>
      <c r="H29" s="17"/>
      <c r="I29" s="17"/>
      <c r="J29" s="17"/>
      <c r="K29" s="28"/>
      <c r="L29" s="17"/>
    </row>
    <row r="30" spans="2:12">
      <c r="B30" s="14" t="s">
        <v>35</v>
      </c>
      <c r="C30" s="15" t="s">
        <v>23</v>
      </c>
      <c r="D30" s="15">
        <v>0</v>
      </c>
      <c r="E30" s="16">
        <v>0</v>
      </c>
      <c r="F30" s="17">
        <v>0</v>
      </c>
      <c r="G30" s="17"/>
      <c r="H30" s="17"/>
      <c r="I30" s="17"/>
      <c r="J30" s="17"/>
      <c r="K30" s="28"/>
      <c r="L30" s="17"/>
    </row>
    <row r="31" spans="2:12">
      <c r="B31" s="14" t="s">
        <v>36</v>
      </c>
      <c r="C31" s="15" t="s">
        <v>23</v>
      </c>
      <c r="D31" s="15">
        <v>41</v>
      </c>
      <c r="E31" s="16">
        <v>32</v>
      </c>
      <c r="F31" s="17">
        <v>2</v>
      </c>
      <c r="G31" s="17"/>
      <c r="H31" s="17"/>
      <c r="I31" s="17"/>
      <c r="J31" s="17"/>
      <c r="K31" s="28"/>
      <c r="L31" s="17"/>
    </row>
    <row r="32" spans="2:12">
      <c r="B32" s="14" t="s">
        <v>38</v>
      </c>
      <c r="C32" s="15" t="s">
        <v>23</v>
      </c>
      <c r="D32" s="15">
        <v>13</v>
      </c>
      <c r="E32" s="16">
        <v>13</v>
      </c>
      <c r="F32" s="17">
        <v>15</v>
      </c>
      <c r="G32" s="17"/>
      <c r="H32" s="17"/>
      <c r="I32" s="17"/>
      <c r="J32" s="17"/>
      <c r="K32" s="28"/>
      <c r="L32" s="17"/>
    </row>
    <row r="33" spans="2:12">
      <c r="B33" s="14" t="s">
        <v>39</v>
      </c>
      <c r="C33" s="15" t="s">
        <v>23</v>
      </c>
      <c r="D33" s="15">
        <v>1954</v>
      </c>
      <c r="E33" s="16">
        <v>2158</v>
      </c>
      <c r="F33" s="17">
        <v>1409</v>
      </c>
      <c r="G33" s="17"/>
      <c r="H33" s="17"/>
      <c r="I33" s="17"/>
      <c r="J33" s="17"/>
      <c r="K33" s="28"/>
      <c r="L33" s="17"/>
    </row>
    <row r="34" spans="2:12" ht="15" customHeight="1">
      <c r="B34" s="18" t="s">
        <v>40</v>
      </c>
      <c r="C34" s="19"/>
      <c r="D34" s="19"/>
      <c r="E34" s="19"/>
      <c r="F34" s="19"/>
      <c r="G34" s="19"/>
      <c r="H34" s="23"/>
      <c r="I34" s="23"/>
      <c r="J34" s="23"/>
      <c r="K34" s="29"/>
      <c r="L34" s="29"/>
    </row>
    <row r="35" spans="2:12">
      <c r="B35" s="14" t="s">
        <v>41</v>
      </c>
      <c r="C35" s="15" t="s">
        <v>23</v>
      </c>
      <c r="D35" s="15">
        <v>0</v>
      </c>
      <c r="E35" s="16">
        <v>0</v>
      </c>
      <c r="F35" s="17">
        <v>3</v>
      </c>
      <c r="G35" s="17"/>
      <c r="H35" s="17"/>
      <c r="I35" s="17"/>
      <c r="J35" s="17"/>
      <c r="K35" s="28"/>
      <c r="L35" s="17"/>
    </row>
    <row r="36" spans="2:12">
      <c r="B36" s="14" t="s">
        <v>42</v>
      </c>
      <c r="C36" s="15" t="s">
        <v>23</v>
      </c>
      <c r="D36" s="15">
        <v>0</v>
      </c>
      <c r="E36" s="16">
        <v>0</v>
      </c>
      <c r="F36" s="17">
        <v>0</v>
      </c>
      <c r="G36" s="17"/>
      <c r="H36" s="17"/>
      <c r="I36" s="17"/>
      <c r="J36" s="17"/>
      <c r="K36" s="28"/>
      <c r="L36" s="17"/>
    </row>
    <row r="37" spans="2:12">
      <c r="B37" s="14" t="s">
        <v>43</v>
      </c>
      <c r="C37" s="15" t="s">
        <v>23</v>
      </c>
      <c r="D37" s="15">
        <v>11</v>
      </c>
      <c r="E37" s="16">
        <v>2</v>
      </c>
      <c r="F37" s="17">
        <v>2</v>
      </c>
      <c r="G37" s="17"/>
      <c r="H37" s="17"/>
      <c r="I37" s="17"/>
      <c r="J37" s="17"/>
      <c r="K37" s="28"/>
      <c r="L37" s="17"/>
    </row>
    <row r="38" spans="2:12">
      <c r="B38" s="14" t="s">
        <v>44</v>
      </c>
      <c r="C38" s="15" t="s">
        <v>23</v>
      </c>
      <c r="D38" s="15">
        <v>34</v>
      </c>
      <c r="E38" s="16">
        <v>15</v>
      </c>
      <c r="F38" s="17">
        <v>14</v>
      </c>
      <c r="G38" s="17"/>
      <c r="H38" s="17"/>
      <c r="I38" s="17"/>
      <c r="J38" s="17"/>
      <c r="K38" s="28"/>
      <c r="L38" s="17"/>
    </row>
    <row r="39" spans="2:12">
      <c r="B39" s="14" t="s">
        <v>45</v>
      </c>
      <c r="C39" s="15" t="s">
        <v>23</v>
      </c>
      <c r="D39" s="15">
        <v>0</v>
      </c>
      <c r="E39" s="16">
        <v>0</v>
      </c>
      <c r="F39" s="17">
        <v>0</v>
      </c>
      <c r="G39" s="17"/>
      <c r="H39" s="17"/>
      <c r="I39" s="17"/>
      <c r="J39" s="17"/>
      <c r="K39" s="28"/>
      <c r="L39" s="17"/>
    </row>
    <row r="40" spans="2:12">
      <c r="B40" s="14" t="s">
        <v>46</v>
      </c>
      <c r="C40" s="15" t="s">
        <v>23</v>
      </c>
      <c r="D40" s="15">
        <v>2</v>
      </c>
      <c r="E40" s="16">
        <v>1</v>
      </c>
      <c r="F40" s="17">
        <v>16</v>
      </c>
      <c r="G40" s="17"/>
      <c r="H40" s="17"/>
      <c r="I40" s="17"/>
      <c r="J40" s="17"/>
      <c r="K40" s="28"/>
      <c r="L40" s="17"/>
    </row>
    <row r="41" spans="2:12">
      <c r="B41" s="24" t="s">
        <v>47</v>
      </c>
      <c r="C41" s="15" t="s">
        <v>23</v>
      </c>
      <c r="D41" s="15">
        <v>0</v>
      </c>
      <c r="E41" s="16">
        <v>1</v>
      </c>
      <c r="F41" s="17">
        <v>0</v>
      </c>
      <c r="G41" s="17"/>
      <c r="H41" s="17"/>
      <c r="I41" s="17"/>
      <c r="J41" s="17"/>
      <c r="K41" s="28"/>
      <c r="L41" s="17"/>
    </row>
    <row r="42" spans="2:12">
      <c r="B42" s="24" t="s">
        <v>48</v>
      </c>
      <c r="C42" s="15" t="s">
        <v>23</v>
      </c>
      <c r="D42" s="15" t="s">
        <v>37</v>
      </c>
      <c r="E42" s="16" t="s">
        <v>37</v>
      </c>
      <c r="F42" s="17" t="s">
        <v>37</v>
      </c>
      <c r="G42" s="17"/>
      <c r="H42" s="17"/>
      <c r="I42" s="17"/>
      <c r="J42" s="17"/>
      <c r="K42" s="28"/>
      <c r="L42" s="17"/>
    </row>
    <row r="43" spans="2:12">
      <c r="B43" s="24" t="s">
        <v>49</v>
      </c>
      <c r="C43" s="15" t="s">
        <v>23</v>
      </c>
      <c r="D43" s="15" t="s">
        <v>37</v>
      </c>
      <c r="E43" s="16" t="s">
        <v>37</v>
      </c>
      <c r="F43" s="17" t="s">
        <v>37</v>
      </c>
      <c r="G43" s="17"/>
      <c r="H43" s="17"/>
      <c r="I43" s="17"/>
      <c r="J43" s="17"/>
      <c r="K43" s="28"/>
      <c r="L43" s="17"/>
    </row>
    <row r="44" spans="2:12">
      <c r="B44" s="24" t="s">
        <v>50</v>
      </c>
      <c r="C44" s="15" t="s">
        <v>23</v>
      </c>
      <c r="D44" s="15" t="s">
        <v>37</v>
      </c>
      <c r="E44" s="16" t="s">
        <v>37</v>
      </c>
      <c r="F44" s="17" t="s">
        <v>37</v>
      </c>
      <c r="G44" s="17"/>
      <c r="H44" s="17"/>
      <c r="I44" s="17"/>
      <c r="J44" s="17"/>
      <c r="K44" s="28"/>
      <c r="L44" s="17"/>
    </row>
    <row r="45" spans="2:12" ht="14.25" customHeight="1">
      <c r="B45" s="21" t="s">
        <v>51</v>
      </c>
      <c r="C45" s="22"/>
      <c r="D45" s="22"/>
      <c r="E45" s="22"/>
      <c r="F45" s="22"/>
      <c r="G45" s="22"/>
      <c r="H45" s="23"/>
      <c r="I45" s="23"/>
      <c r="J45" s="23"/>
      <c r="K45" s="29"/>
      <c r="L45" s="29"/>
    </row>
    <row r="46" spans="2:12">
      <c r="B46" s="14" t="s">
        <v>52</v>
      </c>
      <c r="C46" s="15" t="s">
        <v>23</v>
      </c>
      <c r="D46" s="15">
        <v>11</v>
      </c>
      <c r="E46" s="16">
        <v>24</v>
      </c>
      <c r="F46" s="17">
        <v>21</v>
      </c>
      <c r="G46" s="17"/>
      <c r="H46" s="17"/>
      <c r="I46" s="17"/>
      <c r="J46" s="17"/>
      <c r="K46" s="28"/>
      <c r="L46" s="17"/>
    </row>
    <row r="47" spans="2:12">
      <c r="B47" s="14" t="s">
        <v>53</v>
      </c>
      <c r="C47" s="15" t="s">
        <v>23</v>
      </c>
      <c r="D47" s="15">
        <v>0</v>
      </c>
      <c r="E47" s="16">
        <v>4</v>
      </c>
      <c r="F47" s="17">
        <v>5</v>
      </c>
      <c r="G47" s="17"/>
      <c r="H47" s="17"/>
      <c r="I47" s="17"/>
      <c r="J47" s="17"/>
      <c r="K47" s="28"/>
      <c r="L47" s="17"/>
    </row>
    <row r="48" spans="2:12">
      <c r="B48" s="14" t="s">
        <v>54</v>
      </c>
      <c r="C48" s="15" t="s">
        <v>23</v>
      </c>
      <c r="D48" s="15">
        <v>4</v>
      </c>
      <c r="E48" s="16">
        <v>2</v>
      </c>
      <c r="F48" s="17">
        <v>6</v>
      </c>
      <c r="G48" s="17"/>
      <c r="H48" s="17"/>
      <c r="I48" s="17"/>
      <c r="J48" s="17"/>
      <c r="K48" s="28"/>
      <c r="L48" s="17"/>
    </row>
    <row r="49" spans="2:12" ht="15.75" thickBot="1"/>
    <row r="50" spans="2:12" ht="15.75" thickBot="1">
      <c r="B50" s="25" t="s">
        <v>55</v>
      </c>
      <c r="C50" s="26" t="s">
        <v>56</v>
      </c>
      <c r="D50" s="26">
        <f>(D35*4+D36*4+D37*2+D38+D39*4+D40*4)/5800*1000</f>
        <v>11.034482758620689</v>
      </c>
      <c r="E50" s="30">
        <f>(E35*4+E36*4+E37*2+E38+E39*4+E40*4)/6300*1000</f>
        <v>3.6507936507936511</v>
      </c>
      <c r="F50" s="26">
        <f>(F35*4+F36*4+F37*2+F38+F39*4+F40*4)/6000*1000</f>
        <v>15.666666666666666</v>
      </c>
      <c r="G50" s="30"/>
      <c r="H50" s="26"/>
      <c r="I50" s="30"/>
      <c r="J50" s="26"/>
      <c r="K50" s="30"/>
      <c r="L50" s="32"/>
    </row>
  </sheetData>
  <mergeCells count="4">
    <mergeCell ref="C2:G2"/>
    <mergeCell ref="C3:E3"/>
    <mergeCell ref="C4:E4"/>
    <mergeCell ref="F25:H25"/>
  </mergeCells>
  <pageMargins left="0.23622047244094491" right="0.23622047244094491" top="0.27559055118110237" bottom="0.15748031496062992" header="0.51181102362204722" footer="0.51181102362204722"/>
  <pageSetup paperSize="9" scale="8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5" zoomScaleNormal="95" workbookViewId="0"/>
  </sheetViews>
  <sheetFormatPr defaultRowHeight="1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5" zoomScaleNormal="95" workbookViewId="0"/>
  </sheetViews>
  <sheetFormatPr defaultRowHeight="1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Лист1</vt:lpstr>
      <vt:lpstr>Лист2</vt:lpstr>
      <vt:lpstr>Лист3</vt:lpstr>
      <vt:lpstr>Лист1!Print_Area_0</vt:lpstr>
      <vt:lpstr>Лист1!Print_Area_0_0</vt:lpstr>
      <vt:lpstr>Лист1!Print_Area_0_0_0</vt:lpstr>
      <vt:lpstr>Лист1!Print_Area_0_0_0_0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СТ-Энерго</dc:creator>
  <dc:description/>
  <cp:lastModifiedBy>Валерий</cp:lastModifiedBy>
  <cp:revision>30</cp:revision>
  <cp:lastPrinted>2017-11-17T08:23:06Z</cp:lastPrinted>
  <dcterms:created xsi:type="dcterms:W3CDTF">2006-09-16T00:00:00Z</dcterms:created>
  <dcterms:modified xsi:type="dcterms:W3CDTF">2018-02-27T07:40:05Z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